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2" windowHeight="8700" activeTab="0"/>
  </bookViews>
  <sheets>
    <sheet name="ianuarie 2018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<sst xmlns="http://schemas.openxmlformats.org/spreadsheetml/2006/main" count="20" uniqueCount="20">
  <si>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CATEGORII</t>
  </si>
  <si>
    <t>PNS HIV DSP</t>
  </si>
  <si>
    <t>PNS DIABET CJAS</t>
  </si>
  <si>
    <t>PNS TBC DSP</t>
  </si>
  <si>
    <t>MEDICAMENTE</t>
  </si>
  <si>
    <t>PSIHOTROPE</t>
  </si>
  <si>
    <t>STERILE</t>
  </si>
  <si>
    <t>STUPEFIANTE</t>
  </si>
  <si>
    <t>PNS IZOIMUNIZARE RH</t>
  </si>
  <si>
    <t>- defalcat pe categorii:</t>
  </si>
  <si>
    <t>Total consum MEDICAMENTE, din care:</t>
  </si>
  <si>
    <t>- defalcat pe surse de finantare:</t>
  </si>
  <si>
    <t xml:space="preserve">   - din bugetul M.S. (contracte D.S.P.)</t>
  </si>
  <si>
    <t xml:space="preserve">   - din FNUASS (contracte C.J.A.S.)</t>
  </si>
  <si>
    <t>PNS HEMOFILIE CJAS</t>
  </si>
  <si>
    <t>PNS ONCOLOGIE CJAS</t>
  </si>
  <si>
    <t>PNS ATI</t>
  </si>
  <si>
    <t>PNS ONCOLOGIE COST-VOLUM CJAS</t>
  </si>
  <si>
    <t>Valoare consum ianuarie 2018</t>
  </si>
  <si>
    <t>PNS HEMODIALIZA CJAS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</si>
</sst>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1" fillId="0" borderId="0" xfId="0" applyFont="1" applyAlignment="1">
      <alignment/>
    </xf>
    <xf numFmtId="4" fontId="1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 horizontal="justify"/>
    </xf>
    <xf numFmtId="4" fontId="3" fillId="0" borderId="0" xfId="0" applyNumberFormat="1" applyFont="1" applyAlignment="1">
      <alignment/>
    </xf>
    <xf numFmtId="0" fontId="3" fillId="0" borderId="0" xfId="0" applyFont="1" applyAlignment="1">
      <alignment/>
    </xf>
    <xf numFmtId="49" fontId="0" fillId="0" borderId="10" xfId="0" applyNumberFormat="1" applyBorder="1" applyAlignment="1">
      <alignment/>
    </xf>
    <xf numFmtId="0" fontId="3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wrapText="1"/>
    </xf>
    <xf numFmtId="4" fontId="0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4" fontId="1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5</xdr:col>
      <xdr:colOff>238125</xdr:colOff>
      <xdr:row>6</xdr:row>
      <xdr:rowOff>152400</xdr:rowOff>
    </xdr:to>
    <xdr:pic>
      <xdr:nvPicPr>
        <xdr:cNvPr id="1" name="Picture 2" descr="Antet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55054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zoomScalePageLayoutView="0" workbookViewId="0" topLeftCell="A1">
      <selection activeCell="J13" sqref="J13"/>
    </sheetView>
  </sheetViews>
  <sheetFormatPr defaultColWidth="9.140625" defaultRowHeight="12.75"/>
  <cols>
    <col min="1" max="1" width="34.140625" style="0" customWidth="1"/>
    <col min="2" max="2" width="15.421875" style="0" customWidth="1"/>
    <col min="3" max="4" width="10.140625" style="0" bestFit="1" customWidth="1"/>
  </cols>
  <sheetData>
    <row r="1" ht="12.75" customHeight="1">
      <c r="A1" s="14"/>
    </row>
    <row r="2" ht="13.5" customHeight="1">
      <c r="A2" s="14"/>
    </row>
    <row r="3" ht="15.75">
      <c r="A3" s="14"/>
    </row>
    <row r="4" ht="15.75">
      <c r="A4" s="14"/>
    </row>
    <row r="5" ht="15.75">
      <c r="A5" s="14"/>
    </row>
    <row r="9" spans="1:5" s="8" customFormat="1" ht="44.25" customHeight="1">
      <c r="A9" s="10" t="s">
        <v>0</v>
      </c>
      <c r="B9" s="6" t="s">
        <v>18</v>
      </c>
      <c r="C9" s="7"/>
      <c r="D9" s="7"/>
      <c r="E9" s="7"/>
    </row>
    <row r="10" spans="1:3" s="4" customFormat="1" ht="26.25">
      <c r="A10" s="12" t="s">
        <v>10</v>
      </c>
      <c r="B10" s="5">
        <f>SUM(B12:B24)</f>
        <v>606216.9199999998</v>
      </c>
      <c r="C10" s="15"/>
    </row>
    <row r="11" spans="1:2" s="4" customFormat="1" ht="12.75">
      <c r="A11" s="11" t="s">
        <v>9</v>
      </c>
      <c r="B11" s="5"/>
    </row>
    <row r="12" spans="1:5" ht="12.75">
      <c r="A12" s="2" t="s">
        <v>4</v>
      </c>
      <c r="B12" s="3">
        <f>5540.04+456374.48-B13-B14-B15+1107.64-4.26</f>
        <v>428429.26999999996</v>
      </c>
      <c r="C12" s="1"/>
      <c r="D12" s="1"/>
      <c r="E12" s="1"/>
    </row>
    <row r="13" spans="1:5" ht="12.75">
      <c r="A13" s="2" t="s">
        <v>5</v>
      </c>
      <c r="B13" s="3">
        <v>2536.24</v>
      </c>
      <c r="C13" s="1"/>
      <c r="D13" s="1"/>
      <c r="E13" s="1"/>
    </row>
    <row r="14" spans="1:5" ht="12.75">
      <c r="A14" s="2" t="s">
        <v>6</v>
      </c>
      <c r="B14" s="3">
        <v>30755.72</v>
      </c>
      <c r="C14" s="1"/>
      <c r="D14" s="1"/>
      <c r="E14" s="1"/>
    </row>
    <row r="15" spans="1:5" ht="12.75">
      <c r="A15" s="2" t="s">
        <v>7</v>
      </c>
      <c r="B15" s="3">
        <f>1295.3+1.37</f>
        <v>1296.6699999999998</v>
      </c>
      <c r="C15" s="1"/>
      <c r="D15" s="1"/>
      <c r="E15" s="1"/>
    </row>
    <row r="16" spans="1:5" ht="12.75">
      <c r="A16" s="2" t="s">
        <v>1</v>
      </c>
      <c r="B16" s="3">
        <f>34621.24+29497.69</f>
        <v>64118.92999999999</v>
      </c>
      <c r="C16" s="1"/>
      <c r="D16" s="1"/>
      <c r="E16" s="1"/>
    </row>
    <row r="17" spans="1:5" ht="12.75">
      <c r="A17" s="2" t="s">
        <v>15</v>
      </c>
      <c r="B17" s="3">
        <v>38825.52</v>
      </c>
      <c r="C17" s="1"/>
      <c r="D17" s="1"/>
      <c r="E17" s="1"/>
    </row>
    <row r="18" spans="1:5" ht="12.75">
      <c r="A18" s="2" t="s">
        <v>17</v>
      </c>
      <c r="B18" s="3">
        <v>13600.21</v>
      </c>
      <c r="C18" s="1"/>
      <c r="D18" s="1"/>
      <c r="E18" s="1"/>
    </row>
    <row r="19" spans="1:5" ht="12.75">
      <c r="A19" s="2" t="s">
        <v>14</v>
      </c>
      <c r="B19" s="3">
        <v>11486.26</v>
      </c>
      <c r="C19" s="1"/>
      <c r="D19" s="1"/>
      <c r="E19" s="1"/>
    </row>
    <row r="20" spans="1:5" ht="12.75">
      <c r="A20" s="2" t="s">
        <v>8</v>
      </c>
      <c r="B20" s="3">
        <v>309.34</v>
      </c>
      <c r="C20" s="1"/>
      <c r="D20" s="1"/>
      <c r="E20" s="1"/>
    </row>
    <row r="21" spans="1:5" ht="12.75">
      <c r="A21" s="2" t="s">
        <v>2</v>
      </c>
      <c r="B21" s="3">
        <v>464.44</v>
      </c>
      <c r="C21" s="1"/>
      <c r="D21" s="1"/>
      <c r="E21" s="1"/>
    </row>
    <row r="22" spans="1:5" ht="12.75">
      <c r="A22" s="2" t="s">
        <v>19</v>
      </c>
      <c r="B22" s="3">
        <v>13715.82</v>
      </c>
      <c r="C22" s="1"/>
      <c r="D22" s="1"/>
      <c r="E22" s="1"/>
    </row>
    <row r="23" spans="1:5" ht="12.75">
      <c r="A23" s="2" t="s">
        <v>3</v>
      </c>
      <c r="B23" s="3">
        <v>678.5</v>
      </c>
      <c r="C23" s="1"/>
      <c r="D23" s="1"/>
      <c r="E23" s="1"/>
    </row>
    <row r="24" spans="1:5" ht="12.75">
      <c r="A24" s="2" t="s">
        <v>16</v>
      </c>
      <c r="B24" s="3"/>
      <c r="C24" s="1"/>
      <c r="D24" s="1"/>
      <c r="E24" s="1"/>
    </row>
    <row r="25" spans="1:4" s="4" customFormat="1" ht="12.75">
      <c r="A25" s="11" t="s">
        <v>11</v>
      </c>
      <c r="B25" s="5">
        <f>B10</f>
        <v>606216.9199999998</v>
      </c>
      <c r="D25" s="15"/>
    </row>
    <row r="26" spans="1:2" ht="12.75">
      <c r="A26" s="9" t="s">
        <v>13</v>
      </c>
      <c r="B26" s="3">
        <f>B25-B27</f>
        <v>541110.1499999998</v>
      </c>
    </row>
    <row r="27" spans="1:2" ht="12.75">
      <c r="A27" s="9" t="s">
        <v>12</v>
      </c>
      <c r="B27" s="13">
        <f>B16+B20+B23+B24</f>
        <v>65106.76999999999</v>
      </c>
    </row>
    <row r="31" ht="12.75">
      <c r="B31" s="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Spital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cp:lastPrinted>2015-11-06T11:54:34Z</cp:lastPrinted>
  <dcterms:created xsi:type="dcterms:W3CDTF">2013-07-01T07:06:16Z</dcterms:created>
  <dcterms:modified xsi:type="dcterms:W3CDTF">2018-02-07T10:18:21Z</dcterms:modified>
  <cp:category/>
  <cp:version/>
  <cp:contentType/>
  <cp:contentStatus/>
</cp:coreProperties>
</file>