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<sst xmlns="http://schemas.openxmlformats.org/spreadsheetml/2006/main" count="24" uniqueCount="24">
  <si>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CATEGORII</t>
  </si>
  <si>
    <t>PNS HIV DSP</t>
  </si>
  <si>
    <t>PNS HIV CJAS</t>
  </si>
  <si>
    <t>PNS DIABET CJAS</t>
  </si>
  <si>
    <t>PNS TBC DSP</t>
  </si>
  <si>
    <t>PNS TBC CJAS</t>
  </si>
  <si>
    <t>AMBALAJE</t>
  </si>
  <si>
    <t>ELABORARI</t>
  </si>
  <si>
    <t>MEDICAMENTE</t>
  </si>
  <si>
    <t>PSIHOTROPE</t>
  </si>
  <si>
    <t>STERILE</t>
  </si>
  <si>
    <t>STUPEFIANTE</t>
  </si>
  <si>
    <t>SUBSTANTE</t>
  </si>
  <si>
    <t>Valoare consum aprilie 2013</t>
  </si>
  <si>
    <t>Valoare consum mai 2013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</si>
  <si>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</si>
  <si>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</si>
  <si>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</si>
  <si>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</si>
  <si>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</si>
  <si>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</si>
  <si>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</si>
  <si>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</si>
  <si>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 xml:space="preserve">                                                                   CONSUM MEDICAMENTE 2013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</si>
</sst>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77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31"/>
  <sheetViews>
    <sheetView tabSelected="1" workbookViewId="0" topLeftCell="A4">
      <selection activeCell="A12" sqref="A12"/>
    </sheetView>
  </sheetViews>
  <sheetFormatPr defaultColWidth="9.140625" defaultRowHeight="12.75"/>
  <cols>
    <col min="1" max="1" width="54.7109375" style="0" customWidth="1"/>
    <col min="2" max="2" width="24.57421875" style="0" customWidth="1"/>
    <col min="3" max="3" width="20.8515625" style="0" customWidth="1"/>
  </cols>
  <sheetData>
    <row r="9" ht="12.75">
      <c r="A9" t="s">
        <v>23</v>
      </c>
    </row>
    <row r="11" spans="1:6" s="8" customFormat="1" ht="44.25" customHeight="1">
      <c r="A11" s="10" t="s">
        <v>0</v>
      </c>
      <c r="B11" s="6" t="s">
        <v>13</v>
      </c>
      <c r="C11" s="6" t="s">
        <v>14</v>
      </c>
      <c r="D11" s="7"/>
      <c r="E11" s="7"/>
      <c r="F11" s="7"/>
    </row>
    <row r="12" spans="1:3" s="4" customFormat="1" ht="25.5">
      <c r="A12" s="12" t="s">
        <v>17</v>
      </c>
      <c r="B12" s="5">
        <f>SUM(B13:B28)</f>
        <v>738718.83</v>
      </c>
      <c r="C12" s="5">
        <f>SUM(C13:C28)</f>
        <v>558891.34</v>
      </c>
    </row>
    <row r="13" spans="1:3" s="4" customFormat="1" ht="12.75">
      <c r="A13" s="11" t="s">
        <v>16</v>
      </c>
      <c r="B13" s="5"/>
      <c r="C13" s="5"/>
    </row>
    <row r="14" spans="1:6" ht="12.75">
      <c r="A14" s="2" t="s">
        <v>6</v>
      </c>
      <c r="B14" s="3">
        <v>224.23</v>
      </c>
      <c r="C14" s="3">
        <v>125.27</v>
      </c>
      <c r="D14" s="1"/>
      <c r="E14" s="1"/>
      <c r="F14" s="1"/>
    </row>
    <row r="15" spans="1:6" ht="12.75">
      <c r="A15" s="2" t="s">
        <v>7</v>
      </c>
      <c r="B15" s="3">
        <v>4165.16</v>
      </c>
      <c r="C15" s="3">
        <v>3239.72</v>
      </c>
      <c r="D15" s="1"/>
      <c r="E15" s="1"/>
      <c r="F15" s="1"/>
    </row>
    <row r="16" spans="1:6" ht="12.75">
      <c r="A16" s="2" t="s">
        <v>8</v>
      </c>
      <c r="B16" s="3">
        <f>403640.75-1944.4+0.11</f>
        <v>401696.45999999996</v>
      </c>
      <c r="C16" s="3">
        <f>294985.71-388.88+1.92</f>
        <v>294598.75</v>
      </c>
      <c r="D16" s="1"/>
      <c r="E16" s="1"/>
      <c r="F16" s="1"/>
    </row>
    <row r="17" spans="1:6" ht="12.75">
      <c r="A17" s="2" t="s">
        <v>9</v>
      </c>
      <c r="B17" s="3">
        <v>2144.33</v>
      </c>
      <c r="C17" s="3">
        <v>1900.07</v>
      </c>
      <c r="D17" s="1"/>
      <c r="E17" s="1"/>
      <c r="F17" s="1"/>
    </row>
    <row r="18" spans="1:6" ht="12.75">
      <c r="A18" s="2" t="s">
        <v>10</v>
      </c>
      <c r="B18" s="3">
        <v>34873.85</v>
      </c>
      <c r="C18" s="3">
        <v>20121.67</v>
      </c>
      <c r="D18" s="1"/>
      <c r="E18" s="1"/>
      <c r="F18" s="1"/>
    </row>
    <row r="19" spans="1:6" ht="12.75">
      <c r="A19" s="2" t="s">
        <v>11</v>
      </c>
      <c r="B19" s="3">
        <v>333.57</v>
      </c>
      <c r="C19" s="3">
        <v>858.38</v>
      </c>
      <c r="D19" s="1"/>
      <c r="E19" s="1"/>
      <c r="F19" s="1"/>
    </row>
    <row r="20" spans="1:6" ht="12.75">
      <c r="A20" s="2" t="s">
        <v>12</v>
      </c>
      <c r="B20" s="3">
        <v>338.7</v>
      </c>
      <c r="C20" s="3">
        <v>748.46</v>
      </c>
      <c r="D20" s="1"/>
      <c r="E20" s="1"/>
      <c r="F20" s="1"/>
    </row>
    <row r="21" spans="1:6" ht="12.75">
      <c r="A21" s="2" t="s">
        <v>1</v>
      </c>
      <c r="B21" s="3">
        <v>46026.78</v>
      </c>
      <c r="C21" s="3">
        <v>52780.3</v>
      </c>
      <c r="D21" s="1"/>
      <c r="E21" s="1"/>
      <c r="F21" s="1"/>
    </row>
    <row r="22" spans="1:6" ht="12.75">
      <c r="A22" s="2" t="s">
        <v>2</v>
      </c>
      <c r="B22" s="3">
        <f>48955.47-46026.78</f>
        <v>2928.6900000000023</v>
      </c>
      <c r="C22" s="3"/>
      <c r="D22" s="1"/>
      <c r="E22" s="1"/>
      <c r="F22" s="1"/>
    </row>
    <row r="23" spans="1:6" ht="12.75">
      <c r="A23" s="2" t="s">
        <v>22</v>
      </c>
      <c r="B23" s="3">
        <f>205954.91+33437.4+0.02</f>
        <v>239392.33</v>
      </c>
      <c r="C23" s="3">
        <f>152922.11+21509.22</f>
        <v>174431.33</v>
      </c>
      <c r="D23" s="1"/>
      <c r="E23" s="1"/>
      <c r="F23" s="1"/>
    </row>
    <row r="24" spans="1:6" ht="12.75">
      <c r="A24" s="2" t="s">
        <v>21</v>
      </c>
      <c r="B24" s="3"/>
      <c r="C24" s="3">
        <v>6805.2</v>
      </c>
      <c r="D24" s="1"/>
      <c r="E24" s="1"/>
      <c r="F24" s="1"/>
    </row>
    <row r="25" spans="1:6" ht="12.75">
      <c r="A25" s="2" t="s">
        <v>15</v>
      </c>
      <c r="B25" s="3">
        <v>1944.4</v>
      </c>
      <c r="C25" s="3">
        <v>388.88</v>
      </c>
      <c r="D25" s="1"/>
      <c r="E25" s="1"/>
      <c r="F25" s="1"/>
    </row>
    <row r="26" spans="1:6" ht="12.75">
      <c r="A26" s="2" t="s">
        <v>3</v>
      </c>
      <c r="B26" s="3">
        <v>476.35</v>
      </c>
      <c r="C26" s="3">
        <v>329.95</v>
      </c>
      <c r="D26" s="1"/>
      <c r="E26" s="1"/>
      <c r="F26" s="1"/>
    </row>
    <row r="27" spans="1:6" ht="12.75">
      <c r="A27" s="2" t="s">
        <v>4</v>
      </c>
      <c r="B27" s="3">
        <f>2241.24</f>
        <v>2241.24</v>
      </c>
      <c r="C27" s="3">
        <v>1626.18</v>
      </c>
      <c r="D27" s="1"/>
      <c r="E27" s="1"/>
      <c r="F27" s="1"/>
    </row>
    <row r="28" spans="1:6" ht="12.75">
      <c r="A28" s="2" t="s">
        <v>5</v>
      </c>
      <c r="B28" s="3">
        <f>4173.98-2241.24</f>
        <v>1932.7399999999998</v>
      </c>
      <c r="C28" s="3">
        <f>2563.36-1626.18</f>
        <v>937.1800000000001</v>
      </c>
      <c r="D28" s="1"/>
      <c r="E28" s="1"/>
      <c r="F28" s="1"/>
    </row>
    <row r="29" spans="1:3" s="4" customFormat="1" ht="12.75">
      <c r="A29" s="11" t="s">
        <v>18</v>
      </c>
      <c r="B29" s="5">
        <f>SUM(B14:B28)</f>
        <v>738718.83</v>
      </c>
      <c r="C29" s="5">
        <f>SUM(C14:C28)</f>
        <v>558891.34</v>
      </c>
    </row>
    <row r="30" spans="1:3" ht="12.75">
      <c r="A30" s="9" t="s">
        <v>20</v>
      </c>
      <c r="B30" s="3">
        <f>B29-B31</f>
        <v>688506.4099999999</v>
      </c>
      <c r="C30" s="3">
        <f>C29-C31</f>
        <v>504095.98</v>
      </c>
    </row>
    <row r="31" spans="1:3" ht="12.75">
      <c r="A31" s="9" t="s">
        <v>19</v>
      </c>
      <c r="B31" s="3">
        <f>B21+B25+B27</f>
        <v>50212.42</v>
      </c>
      <c r="C31" s="3">
        <f>C21+C25+C27</f>
        <v>54795.36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TEST</cp:lastModifiedBy>
  <cp:lastPrinted>2013-07-01T09:52:33Z</cp:lastPrinted>
  <dcterms:created xsi:type="dcterms:W3CDTF">2013-07-01T07:06:16Z</dcterms:created>
  <dcterms:modified xsi:type="dcterms:W3CDTF">2013-07-01T10:14:21Z</dcterms:modified>
  <cp:category/>
  <cp:version/>
  <cp:contentType/>
  <cp:contentStatus/>
</cp:coreProperties>
</file>